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22050" windowHeight="9630" activeTab="0"/>
  </bookViews>
  <sheets>
    <sheet name="109溫室氣體試算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<sst xmlns="http://schemas.openxmlformats.org/spreadsheetml/2006/main" count="66" uniqueCount="46">
  <si>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排放型式</t>
  </si>
  <si>
    <t>原燃物料</t>
  </si>
  <si>
    <t>產生溫室氣體種類</t>
  </si>
  <si>
    <t>屬生質能源</t>
  </si>
  <si>
    <t>活動數據</t>
  </si>
  <si>
    <t>排放係數</t>
  </si>
  <si>
    <t>代碼</t>
  </si>
  <si>
    <t>名稱</t>
  </si>
  <si>
    <t>CO2</t>
  </si>
  <si>
    <t>CH4</t>
  </si>
  <si>
    <t>N2O</t>
  </si>
  <si>
    <t>數值</t>
  </si>
  <si>
    <t>單位</t>
  </si>
  <si>
    <t>固定燃燒</t>
  </si>
  <si>
    <t>４～６號重油</t>
  </si>
  <si>
    <t>V</t>
  </si>
  <si>
    <t>否</t>
  </si>
  <si>
    <t>公秉</t>
  </si>
  <si>
    <t>公噸/公秉</t>
  </si>
  <si>
    <t>燃料油</t>
  </si>
  <si>
    <t>天然氣</t>
  </si>
  <si>
    <t>千立方公尺</t>
  </si>
  <si>
    <t>公噸/千立方公尺</t>
  </si>
  <si>
    <t>排放源</t>
  </si>
  <si>
    <t>範疇一固定燃燒型式排放當量</t>
  </si>
  <si>
    <t>用電CO2排放量</t>
  </si>
  <si>
    <t>新竹縣竹東鎮中興路四段136號</t>
  </si>
  <si>
    <t>排放量 (噸)</t>
  </si>
  <si>
    <t>佔比 (%)</t>
  </si>
  <si>
    <t>燃料CO2排放</t>
  </si>
  <si>
    <t>用電CO2排放</t>
  </si>
  <si>
    <t>總計</t>
  </si>
  <si>
    <t>用電（單位 千度）</t>
  </si>
  <si>
    <t>單位：噸</t>
  </si>
  <si>
    <r>
      <t>單位：</t>
    </r>
    <r>
      <rPr>
        <sz val="12"/>
        <color indexed="10"/>
        <rFont val="新細明體"/>
        <family val="1"/>
      </rPr>
      <t>千度</t>
    </r>
  </si>
  <si>
    <r>
      <t>單位：
kg CO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e/</t>
    </r>
    <r>
      <rPr>
        <sz val="12"/>
        <color indexed="10"/>
        <rFont val="新細明體"/>
        <family val="1"/>
      </rPr>
      <t>度</t>
    </r>
  </si>
  <si>
    <t>範疇</t>
  </si>
  <si>
    <r>
      <t>排放當量(公噸CO</t>
    </r>
    <r>
      <rPr>
        <vertAlign val="subscript"/>
        <sz val="12"/>
        <color indexed="12"/>
        <rFont val="Times New Roman"/>
        <family val="1"/>
      </rPr>
      <t>2</t>
    </r>
    <r>
      <rPr>
        <sz val="12"/>
        <color indexed="12"/>
        <rFont val="Times New Roman"/>
        <family val="1"/>
      </rPr>
      <t>e/年)</t>
    </r>
  </si>
  <si>
    <r>
      <t>(不含生質CO</t>
    </r>
    <r>
      <rPr>
        <vertAlign val="subscript"/>
        <sz val="12"/>
        <color indexed="12"/>
        <rFont val="Times New Roman"/>
        <family val="1"/>
      </rPr>
      <t>2</t>
    </r>
    <r>
      <rPr>
        <sz val="12"/>
        <color indexed="12"/>
        <rFont val="Times New Roman"/>
        <family val="1"/>
      </rPr>
      <t>之排放量)</t>
    </r>
  </si>
  <si>
    <r>
      <t>生質排放當量(公噸CO</t>
    </r>
    <r>
      <rPr>
        <vertAlign val="subscript"/>
        <sz val="12"/>
        <color indexed="12"/>
        <rFont val="Times New Roman"/>
        <family val="1"/>
      </rPr>
      <t>2</t>
    </r>
    <r>
      <rPr>
        <sz val="12"/>
        <color indexed="12"/>
        <rFont val="Times New Roman"/>
        <family val="1"/>
      </rPr>
      <t>e/年)</t>
    </r>
  </si>
  <si>
    <r>
      <t>排放量(公噸CO</t>
    </r>
    <r>
      <rPr>
        <vertAlign val="subscript"/>
        <sz val="12"/>
        <color indexed="12"/>
        <rFont val="Times New Roman"/>
        <family val="1"/>
      </rPr>
      <t>2</t>
    </r>
    <r>
      <rPr>
        <sz val="12"/>
        <color indexed="12"/>
        <rFont val="Times New Roman"/>
        <family val="1"/>
      </rPr>
      <t>e/年)</t>
    </r>
  </si>
  <si>
    <t>109年度能源局公告係數</t>
  </si>
  <si>
    <t>109年月份</t>
  </si>
  <si>
    <t>註1：燃料用量使用行政院環境保護署-溫室氣體排放量申報試算系統  （https://ghgregistry.epa.gov.tw/examine/examine1.aspx）</t>
  </si>
  <si>
    <t>註2：電量依經濟部能源局公告109年度係數（https://www.moeaboe.gov.tw/ECW/populace/news/wHandNews_File.ashx?file_id=18440）</t>
  </si>
  <si>
    <t>範疇二109年度用電量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</si>
</sst>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"/>
    <numFmt numFmtId="180" formatCode="0.0000000000"/>
    <numFmt numFmtId="181" formatCode="0.0_ "/>
    <numFmt numFmtId="182" formatCode="0.0000_);[Red]\(0.000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00_);[Red]\(0.000\)"/>
    <numFmt numFmtId="190" formatCode="0.00_);[Red]\(0.00\)"/>
    <numFmt numFmtId="191" formatCode="0.000000_ "/>
    <numFmt numFmtId="192" formatCode="0.00000_ "/>
    <numFmt numFmtId="193" formatCode="0.0000_ "/>
    <numFmt numFmtId="194" formatCode="0.000"/>
    <numFmt numFmtId="195" formatCode="0.000_ "/>
    <numFmt numFmtId="196" formatCode="0.00_ "/>
  </numFmts>
  <fonts count="45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新細明體"/>
      <family val="1"/>
    </font>
    <font>
      <vertAlign val="subscript"/>
      <sz val="12"/>
      <name val="新細明體"/>
      <family val="1"/>
    </font>
    <font>
      <b/>
      <sz val="12"/>
      <color indexed="10"/>
      <name val="新細明體"/>
      <family val="1"/>
    </font>
    <font>
      <vertAlign val="subscript"/>
      <sz val="12"/>
      <color indexed="12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Fill="1" applyAlignment="1">
      <alignment horizontal="right" vertical="center"/>
    </xf>
    <xf numFmtId="184" fontId="5" fillId="0" borderId="10" xfId="0" applyNumberFormat="1" applyFont="1" applyBorder="1" applyAlignment="1">
      <alignment horizontal="center" vertical="center" wrapText="1"/>
    </xf>
    <xf numFmtId="193" fontId="0" fillId="0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2" fontId="9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193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5" zoomScaleNormal="85" zoomScalePageLayoutView="0" workbookViewId="0" topLeftCell="A1">
      <selection activeCell="H14" sqref="H14"/>
    </sheetView>
  </sheetViews>
  <sheetFormatPr defaultColWidth="9.00390625" defaultRowHeight="16.5"/>
  <cols>
    <col min="1" max="1" width="16.75390625" style="0" customWidth="1"/>
    <col min="2" max="2" width="18.875" style="0" customWidth="1"/>
    <col min="3" max="3" width="14.625" style="0" customWidth="1"/>
    <col min="4" max="4" width="15.625" style="0" customWidth="1"/>
    <col min="9" max="9" width="9.625" style="0" customWidth="1"/>
    <col min="10" max="10" width="13.50390625" style="0" customWidth="1"/>
    <col min="11" max="13" width="10.625" style="0" customWidth="1"/>
    <col min="14" max="14" width="17.625" style="0" customWidth="1"/>
    <col min="15" max="15" width="22.50390625" style="0" customWidth="1"/>
    <col min="16" max="16" width="15.50390625" style="0" customWidth="1"/>
  </cols>
  <sheetData>
    <row r="1" spans="1:16" ht="18" customHeight="1">
      <c r="A1" s="25" t="s">
        <v>36</v>
      </c>
      <c r="B1" s="25" t="s">
        <v>0</v>
      </c>
      <c r="C1" s="29" t="s">
        <v>1</v>
      </c>
      <c r="D1" s="30"/>
      <c r="E1" s="29" t="s">
        <v>2</v>
      </c>
      <c r="F1" s="31"/>
      <c r="G1" s="30"/>
      <c r="H1" s="27" t="s">
        <v>3</v>
      </c>
      <c r="I1" s="29" t="s">
        <v>4</v>
      </c>
      <c r="J1" s="30"/>
      <c r="K1" s="29" t="s">
        <v>5</v>
      </c>
      <c r="L1" s="31"/>
      <c r="M1" s="31"/>
      <c r="N1" s="30"/>
      <c r="O1" s="17" t="s">
        <v>37</v>
      </c>
      <c r="P1" s="25" t="s">
        <v>39</v>
      </c>
    </row>
    <row r="2" spans="1:16" ht="18" customHeight="1">
      <c r="A2" s="26"/>
      <c r="B2" s="26"/>
      <c r="C2" s="19" t="s">
        <v>6</v>
      </c>
      <c r="D2" s="19" t="s">
        <v>7</v>
      </c>
      <c r="E2" s="20" t="s">
        <v>8</v>
      </c>
      <c r="F2" s="20" t="s">
        <v>9</v>
      </c>
      <c r="G2" s="20" t="s">
        <v>10</v>
      </c>
      <c r="H2" s="28"/>
      <c r="I2" s="19" t="s">
        <v>11</v>
      </c>
      <c r="J2" s="19" t="s">
        <v>12</v>
      </c>
      <c r="K2" s="20" t="s">
        <v>8</v>
      </c>
      <c r="L2" s="20" t="s">
        <v>9</v>
      </c>
      <c r="M2" s="20" t="s">
        <v>10</v>
      </c>
      <c r="N2" s="20" t="s">
        <v>12</v>
      </c>
      <c r="O2" s="18" t="s">
        <v>38</v>
      </c>
      <c r="P2" s="26"/>
    </row>
    <row r="3" spans="1:16" ht="18" customHeight="1">
      <c r="A3" s="2">
        <v>1</v>
      </c>
      <c r="B3" s="3" t="s">
        <v>13</v>
      </c>
      <c r="C3" s="2">
        <v>170008</v>
      </c>
      <c r="D3" s="3" t="s">
        <v>19</v>
      </c>
      <c r="E3" s="2" t="s">
        <v>15</v>
      </c>
      <c r="F3" s="2" t="s">
        <v>15</v>
      </c>
      <c r="G3" s="2" t="s">
        <v>15</v>
      </c>
      <c r="H3" s="3" t="s">
        <v>16</v>
      </c>
      <c r="I3" s="3">
        <v>2038.52</v>
      </c>
      <c r="J3" s="3" t="s">
        <v>17</v>
      </c>
      <c r="K3" s="3">
        <v>3.110959872</v>
      </c>
      <c r="L3" s="3">
        <v>0.0001205798</v>
      </c>
      <c r="M3" s="3">
        <v>2.4116E-05</v>
      </c>
      <c r="N3" s="3" t="s">
        <v>18</v>
      </c>
      <c r="O3" s="4">
        <v>6362.5605</v>
      </c>
      <c r="P3" s="3">
        <v>0</v>
      </c>
    </row>
    <row r="4" spans="1:16" ht="18" customHeight="1">
      <c r="A4" s="2">
        <v>1</v>
      </c>
      <c r="B4" s="3" t="s">
        <v>13</v>
      </c>
      <c r="C4" s="2">
        <v>170019</v>
      </c>
      <c r="D4" s="3" t="s">
        <v>14</v>
      </c>
      <c r="E4" s="2" t="s">
        <v>15</v>
      </c>
      <c r="F4" s="2" t="s">
        <v>15</v>
      </c>
      <c r="G4" s="2" t="s">
        <v>15</v>
      </c>
      <c r="H4" s="3" t="s">
        <v>16</v>
      </c>
      <c r="I4" s="3">
        <v>73.88</v>
      </c>
      <c r="J4" s="3" t="s">
        <v>17</v>
      </c>
      <c r="K4" s="3">
        <v>3.110959872</v>
      </c>
      <c r="L4" s="3">
        <v>0.0001205798</v>
      </c>
      <c r="M4" s="3">
        <v>2.4116E-05</v>
      </c>
      <c r="N4" s="3" t="s">
        <v>18</v>
      </c>
      <c r="O4" s="3">
        <v>230.5966</v>
      </c>
      <c r="P4" s="3">
        <v>0</v>
      </c>
    </row>
    <row r="5" spans="1:16" ht="18" customHeight="1">
      <c r="A5" s="2">
        <v>1</v>
      </c>
      <c r="B5" s="3" t="s">
        <v>13</v>
      </c>
      <c r="C5" s="2">
        <v>50002</v>
      </c>
      <c r="D5" s="3" t="s">
        <v>20</v>
      </c>
      <c r="E5" s="2" t="s">
        <v>15</v>
      </c>
      <c r="F5" s="2" t="s">
        <v>15</v>
      </c>
      <c r="G5" s="2" t="s">
        <v>15</v>
      </c>
      <c r="H5" s="3" t="s">
        <v>16</v>
      </c>
      <c r="I5" s="3">
        <v>354.614</v>
      </c>
      <c r="J5" s="3" t="s">
        <v>21</v>
      </c>
      <c r="K5" s="3">
        <v>1.87903584</v>
      </c>
      <c r="L5" s="3">
        <v>3.34944E-05</v>
      </c>
      <c r="M5" s="3">
        <v>3.3494E-06</v>
      </c>
      <c r="N5" s="3" t="s">
        <v>22</v>
      </c>
      <c r="O5" s="3">
        <v>666.9875</v>
      </c>
      <c r="P5" s="3">
        <v>0</v>
      </c>
    </row>
    <row r="6" ht="18" customHeight="1">
      <c r="A6" s="21"/>
    </row>
    <row r="7" spans="1:3" ht="18" customHeight="1">
      <c r="A7" s="25" t="s">
        <v>23</v>
      </c>
      <c r="B7" s="17" t="s">
        <v>40</v>
      </c>
      <c r="C7" s="25" t="s">
        <v>39</v>
      </c>
    </row>
    <row r="8" spans="1:3" ht="18" customHeight="1">
      <c r="A8" s="26"/>
      <c r="B8" s="18" t="s">
        <v>38</v>
      </c>
      <c r="C8" s="26"/>
    </row>
    <row r="9" spans="1:3" ht="37.5" customHeight="1">
      <c r="A9" s="19" t="s">
        <v>24</v>
      </c>
      <c r="B9" s="23">
        <v>7260.1446</v>
      </c>
      <c r="C9" s="2">
        <v>0</v>
      </c>
    </row>
    <row r="11" spans="1:3" ht="33">
      <c r="A11" s="5" t="s">
        <v>45</v>
      </c>
      <c r="B11" s="6" t="s">
        <v>41</v>
      </c>
      <c r="C11" s="7" t="s">
        <v>25</v>
      </c>
    </row>
    <row r="12" spans="1:3" ht="16.5">
      <c r="A12" s="8">
        <f>SUM(B24:B35)</f>
        <v>6396.799999999999</v>
      </c>
      <c r="B12" s="9">
        <v>0.502</v>
      </c>
      <c r="C12" s="24">
        <f>A12*B12</f>
        <v>3211.1935999999996</v>
      </c>
    </row>
    <row r="13" spans="1:3" ht="36">
      <c r="A13" s="11" t="s">
        <v>34</v>
      </c>
      <c r="B13" s="16" t="s">
        <v>35</v>
      </c>
      <c r="C13" s="9" t="s">
        <v>33</v>
      </c>
    </row>
    <row r="14" spans="1:3" ht="16.5">
      <c r="A14" s="12"/>
      <c r="B14" s="12"/>
      <c r="C14" s="12"/>
    </row>
    <row r="15" spans="1:3" ht="33">
      <c r="A15" s="5" t="s">
        <v>26</v>
      </c>
      <c r="B15" s="13" t="s">
        <v>27</v>
      </c>
      <c r="C15" s="13" t="s">
        <v>28</v>
      </c>
    </row>
    <row r="16" spans="1:3" ht="16.5">
      <c r="A16" s="14" t="s">
        <v>29</v>
      </c>
      <c r="B16" s="33">
        <f>B9</f>
        <v>7260.1446</v>
      </c>
      <c r="C16" s="10">
        <f>ROUND(B16/(B16+B17)*100,2)</f>
        <v>69.33</v>
      </c>
    </row>
    <row r="17" spans="1:3" ht="16.5">
      <c r="A17" s="14" t="s">
        <v>30</v>
      </c>
      <c r="B17" s="34">
        <f>C12</f>
        <v>3211.1935999999996</v>
      </c>
      <c r="C17" s="10">
        <f>100-C16</f>
        <v>30.67</v>
      </c>
    </row>
    <row r="18" spans="1:3" ht="16.5">
      <c r="A18" s="11" t="s">
        <v>31</v>
      </c>
      <c r="B18" s="32">
        <f>B17+B16</f>
        <v>10471.338199999998</v>
      </c>
      <c r="C18" s="9"/>
    </row>
    <row r="20" spans="1:11" ht="16.5">
      <c r="A20" s="15" t="s">
        <v>43</v>
      </c>
      <c r="B20" s="15"/>
      <c r="C20" s="15"/>
      <c r="D20" s="15"/>
      <c r="E20" s="1"/>
      <c r="F20" s="1"/>
      <c r="G20" s="1"/>
      <c r="H20" s="1"/>
      <c r="I20" s="1"/>
      <c r="J20" s="1"/>
      <c r="K20" s="1"/>
    </row>
    <row r="21" spans="1:11" ht="16.5">
      <c r="A21" s="15" t="s">
        <v>44</v>
      </c>
      <c r="B21" s="15"/>
      <c r="C21" s="15"/>
      <c r="D21" s="15"/>
      <c r="E21" s="1"/>
      <c r="F21" s="1"/>
      <c r="G21" s="1"/>
      <c r="H21" s="1"/>
      <c r="I21" s="1"/>
      <c r="J21" s="1"/>
      <c r="K21" s="1"/>
    </row>
    <row r="23" spans="1:2" ht="16.5">
      <c r="A23" s="22" t="s">
        <v>42</v>
      </c>
      <c r="B23" s="22" t="s">
        <v>32</v>
      </c>
    </row>
    <row r="24" spans="1:2" ht="16.5">
      <c r="A24" s="12">
        <v>12</v>
      </c>
      <c r="B24">
        <v>679.2</v>
      </c>
    </row>
    <row r="25" spans="1:2" ht="16.5">
      <c r="A25" s="12">
        <v>11</v>
      </c>
      <c r="B25">
        <v>627.2</v>
      </c>
    </row>
    <row r="26" spans="1:2" ht="16.5">
      <c r="A26" s="12">
        <v>10</v>
      </c>
      <c r="B26">
        <v>571.6</v>
      </c>
    </row>
    <row r="27" spans="1:2" ht="16.5">
      <c r="A27" s="12">
        <v>9</v>
      </c>
      <c r="B27">
        <v>664.4</v>
      </c>
    </row>
    <row r="28" spans="1:2" ht="16.5">
      <c r="A28" s="12">
        <v>8</v>
      </c>
      <c r="B28">
        <v>564.8</v>
      </c>
    </row>
    <row r="29" spans="1:2" ht="16.5">
      <c r="A29" s="12">
        <v>7</v>
      </c>
      <c r="B29">
        <v>527.2</v>
      </c>
    </row>
    <row r="30" spans="1:2" ht="16.5">
      <c r="A30" s="12">
        <v>6</v>
      </c>
      <c r="B30">
        <v>412.8</v>
      </c>
    </row>
    <row r="31" spans="1:2" ht="16.5">
      <c r="A31" s="12">
        <v>5</v>
      </c>
      <c r="B31">
        <v>480.4</v>
      </c>
    </row>
    <row r="32" spans="1:2" ht="16.5">
      <c r="A32" s="12">
        <v>4</v>
      </c>
      <c r="B32">
        <v>454.4</v>
      </c>
    </row>
    <row r="33" spans="1:2" ht="16.5">
      <c r="A33" s="12">
        <v>3</v>
      </c>
      <c r="B33">
        <v>560.8</v>
      </c>
    </row>
    <row r="34" spans="1:2" ht="16.5">
      <c r="A34" s="12">
        <v>2</v>
      </c>
      <c r="B34">
        <v>498.4</v>
      </c>
    </row>
    <row r="35" spans="1:2" ht="16.5">
      <c r="A35" s="12">
        <v>1</v>
      </c>
      <c r="B35">
        <v>355.6</v>
      </c>
    </row>
  </sheetData>
  <sheetProtection/>
  <mergeCells count="10">
    <mergeCell ref="A7:A8"/>
    <mergeCell ref="C7:C8"/>
    <mergeCell ref="H1:H2"/>
    <mergeCell ref="I1:J1"/>
    <mergeCell ref="K1:N1"/>
    <mergeCell ref="P1:P2"/>
    <mergeCell ref="A1:A2"/>
    <mergeCell ref="B1:B2"/>
    <mergeCell ref="C1:D1"/>
    <mergeCell ref="E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00988</dc:creator>
  <cp:keywords/>
  <dc:description/>
  <cp:lastModifiedBy>詹伍田 課長</cp:lastModifiedBy>
  <dcterms:created xsi:type="dcterms:W3CDTF">2019-10-15T05:23:58Z</dcterms:created>
  <dcterms:modified xsi:type="dcterms:W3CDTF">2022-03-11T02:51:46Z</dcterms:modified>
  <cp:category/>
  <cp:version/>
  <cp:contentType/>
  <cp:contentStatus/>
</cp:coreProperties>
</file>